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9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" i="1" l="1"/>
  <c r="D10" i="1"/>
  <c r="D13" i="1"/>
  <c r="D6" i="1"/>
  <c r="G10" i="1" s="1"/>
  <c r="G13" i="1" l="1"/>
  <c r="E6" i="1"/>
  <c r="I12" i="1" s="1"/>
  <c r="G12" i="1"/>
  <c r="G9" i="1"/>
  <c r="D7" i="1"/>
  <c r="E7" i="1"/>
  <c r="I11" i="1" l="1"/>
  <c r="I13" i="1" s="1"/>
  <c r="I14" i="1" s="1"/>
  <c r="B10" i="1" s="1"/>
</calcChain>
</file>

<file path=xl/comments1.xml><?xml version="1.0" encoding="utf-8"?>
<comments xmlns="http://schemas.openxmlformats.org/spreadsheetml/2006/main">
  <authors>
    <author>EA8CWB</author>
  </authors>
  <commentList>
    <comment ref="D10" authorId="0">
      <text>
        <r>
          <rPr>
            <b/>
            <sz val="9"/>
            <color indexed="81"/>
            <rFont val="Tahoma"/>
            <charset val="1"/>
          </rPr>
          <t>EA8CWB:</t>
        </r>
        <r>
          <rPr>
            <sz val="9"/>
            <color indexed="81"/>
            <rFont val="Tahoma"/>
            <charset val="1"/>
          </rPr>
          <t xml:space="preserve">
Longitud del elemento reflector: 314: (fMHz) en mts.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EA8CWB:</t>
        </r>
        <r>
          <rPr>
            <sz val="9"/>
            <color indexed="81"/>
            <rFont val="Tahoma"/>
            <charset val="1"/>
          </rPr>
          <t xml:space="preserve">
Longitud del elemento director: 297:f(MHz) en mts</t>
        </r>
      </text>
    </comment>
  </commentList>
</comments>
</file>

<file path=xl/sharedStrings.xml><?xml version="1.0" encoding="utf-8"?>
<sst xmlns="http://schemas.openxmlformats.org/spreadsheetml/2006/main" count="17" uniqueCount="17">
  <si>
    <t>Factor constante:</t>
  </si>
  <si>
    <t>Frecuencia central</t>
  </si>
  <si>
    <t>Longitud total del triangulo:</t>
  </si>
  <si>
    <t>Cada lado medira:</t>
  </si>
  <si>
    <t>Factor de velocidad del cable  VOP</t>
  </si>
  <si>
    <t>Colocar la antena a una altura cualquiera entre estas dos medidas PARA MAYOR RENDIMIENTO</t>
  </si>
  <si>
    <t>Longitud del reflector:</t>
  </si>
  <si>
    <t>Longitud del director:</t>
  </si>
  <si>
    <t>Distancia entre elementos: 0,15 a 0,20 de Lambda.</t>
  </si>
  <si>
    <t>Altura de la antena</t>
  </si>
  <si>
    <t>cateto</t>
  </si>
  <si>
    <t>hipotenusa</t>
  </si>
  <si>
    <t>resta</t>
  </si>
  <si>
    <t>raiz</t>
  </si>
  <si>
    <t>Relaciónes ya calculadas:</t>
  </si>
  <si>
    <t>Longitud del cable de 75 ohm (RG59)</t>
  </si>
  <si>
    <t>Cálculo para realizar una Delta Loop de λ completa monobanda. 
Por: EA8CWB - 38/T011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</si>
</sst>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mts&quot;"/>
    <numFmt numFmtId="165" formatCode="0.000\ &quot;Mhz&quot;"/>
    <numFmt numFmtId="166" formatCode="0.00\ &quot;ft&quot;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1"/>
    <xf numFmtId="164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6" borderId="6" xfId="0" applyNumberFormat="1" applyFont="1" applyFill="1" applyBorder="1"/>
    <xf numFmtId="164" fontId="0" fillId="6" borderId="7" xfId="0" applyNumberFormat="1" applyFont="1" applyFill="1" applyBorder="1"/>
    <xf numFmtId="0" fontId="7" fillId="0" borderId="0" xfId="0" applyFont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166" fontId="1" fillId="2" borderId="19" xfId="0" applyNumberFormat="1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>
      <alignment vertical="center"/>
    </xf>
    <xf numFmtId="164" fontId="0" fillId="8" borderId="4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14</xdr:row>
      <xdr:rowOff>114300</xdr:rowOff>
    </xdr:from>
    <xdr:to>
      <xdr:col>3</xdr:col>
      <xdr:colOff>1724025</xdr:colOff>
      <xdr:row>23</xdr:row>
      <xdr:rowOff>152400</xdr:rowOff>
    </xdr:to>
    <xdr:pic>
      <xdr:nvPicPr>
        <xdr:cNvPr id="1028" name="Picture 6" descr="http://w5sdc.net/loopol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714625"/>
          <a:ext cx="40290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14</xdr:row>
      <xdr:rowOff>9525</xdr:rowOff>
    </xdr:from>
    <xdr:to>
      <xdr:col>6</xdr:col>
      <xdr:colOff>634745</xdr:colOff>
      <xdr:row>35</xdr:row>
      <xdr:rowOff>63620</xdr:rowOff>
    </xdr:to>
    <xdr:pic>
      <xdr:nvPicPr>
        <xdr:cNvPr id="1034" name="il_fi" descr="http://2.bp.blogspot.com/-dNH-f-ZnJUc/Tq2FnK2-vQI/AAAAAAAABmM/27DlAHvEqD8/s1600/loop%2Bpolarit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0" y="2609850"/>
          <a:ext cx="4863845" cy="4054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26</xdr:row>
      <xdr:rowOff>9525</xdr:rowOff>
    </xdr:from>
    <xdr:to>
      <xdr:col>3</xdr:col>
      <xdr:colOff>1133475</xdr:colOff>
      <xdr:row>43</xdr:row>
      <xdr:rowOff>28575</xdr:rowOff>
    </xdr:to>
    <xdr:pic>
      <xdr:nvPicPr>
        <xdr:cNvPr id="1035" name="Picture 11" descr="TABLA-Loo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8650" y="4895850"/>
          <a:ext cx="3476625" cy="3257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7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2" max="2" width="16.28515625" style="2" bestFit="1" customWidth="1"/>
    <col min="3" max="3" width="19.140625" bestFit="1" customWidth="1"/>
    <col min="4" max="4" width="26.85546875" customWidth="1"/>
    <col min="5" max="5" width="20.140625" bestFit="1" customWidth="1"/>
    <col min="6" max="6" width="45" bestFit="1" customWidth="1"/>
    <col min="7" max="7" width="9.5703125" bestFit="1" customWidth="1"/>
    <col min="8" max="8" width="14.85546875" customWidth="1"/>
    <col min="9" max="10" width="0" hidden="1" customWidth="1"/>
  </cols>
  <sheetData>
    <row r="1" spans="2:10" ht="15.75" thickBot="1" x14ac:dyDescent="0.3"/>
    <row r="2" spans="2:10" ht="15" customHeight="1" x14ac:dyDescent="0.25">
      <c r="B2" s="46" t="s">
        <v>16</v>
      </c>
      <c r="C2" s="24"/>
      <c r="D2" s="24"/>
      <c r="E2" s="24"/>
      <c r="F2" s="24"/>
      <c r="G2" s="25"/>
      <c r="H2" s="4"/>
    </row>
    <row r="3" spans="2:10" ht="30.75" customHeight="1" thickBot="1" x14ac:dyDescent="0.3">
      <c r="B3" s="26"/>
      <c r="C3" s="27"/>
      <c r="D3" s="27"/>
      <c r="E3" s="27"/>
      <c r="F3" s="27"/>
      <c r="G3" s="28"/>
      <c r="H3" s="4"/>
    </row>
    <row r="4" spans="2:10" ht="15.75" thickBot="1" x14ac:dyDescent="0.3"/>
    <row r="5" spans="2:10" s="1" customFormat="1" x14ac:dyDescent="0.25">
      <c r="B5" s="13" t="s">
        <v>0</v>
      </c>
      <c r="C5" s="14" t="s">
        <v>1</v>
      </c>
      <c r="D5" s="44" t="s">
        <v>2</v>
      </c>
      <c r="E5" s="15" t="s">
        <v>3</v>
      </c>
      <c r="F5" s="35" t="s">
        <v>4</v>
      </c>
      <c r="G5" s="36"/>
    </row>
    <row r="6" spans="2:10" s="1" customFormat="1" ht="19.5" thickBot="1" x14ac:dyDescent="0.3">
      <c r="B6" s="16">
        <v>306</v>
      </c>
      <c r="C6" s="43">
        <v>10.14</v>
      </c>
      <c r="D6" s="45">
        <f>B6/C6</f>
        <v>30.177514792899405</v>
      </c>
      <c r="E6" s="17">
        <f>D6/3</f>
        <v>10.059171597633135</v>
      </c>
      <c r="F6" s="37">
        <v>0.66</v>
      </c>
      <c r="G6" s="38"/>
    </row>
    <row r="7" spans="2:10" hidden="1" x14ac:dyDescent="0.25">
      <c r="D7" s="6">
        <f>D6*3.28083</f>
        <v>99.007295857988154</v>
      </c>
      <c r="E7" s="6">
        <f>E6*3.28083</f>
        <v>33.002431952662718</v>
      </c>
    </row>
    <row r="8" spans="2:10" ht="15.75" thickBot="1" x14ac:dyDescent="0.3">
      <c r="D8" s="6"/>
      <c r="E8" s="6"/>
    </row>
    <row r="9" spans="2:10" x14ac:dyDescent="0.25">
      <c r="B9" s="39" t="s">
        <v>9</v>
      </c>
      <c r="C9" s="40"/>
      <c r="D9" s="9" t="s">
        <v>6</v>
      </c>
      <c r="E9" s="10" t="s">
        <v>7</v>
      </c>
      <c r="F9" s="33" t="s">
        <v>8</v>
      </c>
      <c r="G9" s="18">
        <f>0.15*D6</f>
        <v>4.5266272189349106</v>
      </c>
    </row>
    <row r="10" spans="2:10" ht="15.75" thickBot="1" x14ac:dyDescent="0.3">
      <c r="B10" s="41">
        <f>I14</f>
        <v>8.7114981445771935</v>
      </c>
      <c r="C10" s="42"/>
      <c r="D10" s="8">
        <f>314/C6</f>
        <v>30.966469428007887</v>
      </c>
      <c r="E10" s="11">
        <f>297/C6</f>
        <v>29.289940828402365</v>
      </c>
      <c r="F10" s="34"/>
      <c r="G10" s="19">
        <f>0.2*D6</f>
        <v>6.0355029585798814</v>
      </c>
    </row>
    <row r="11" spans="2:10" ht="15.75" thickBot="1" x14ac:dyDescent="0.3">
      <c r="D11" s="6"/>
      <c r="E11" s="6"/>
      <c r="G11" s="20"/>
      <c r="I11">
        <f>(E6/2)*(E6/2)</f>
        <v>25.296733307657291</v>
      </c>
      <c r="J11" t="s">
        <v>10</v>
      </c>
    </row>
    <row r="12" spans="2:10" ht="15.75" thickBot="1" x14ac:dyDescent="0.3">
      <c r="F12" s="31" t="s">
        <v>5</v>
      </c>
      <c r="G12" s="21">
        <f>D6*0.1</f>
        <v>3.0177514792899407</v>
      </c>
      <c r="I12">
        <f>E6*E6</f>
        <v>101.18693323062917</v>
      </c>
      <c r="J12" t="s">
        <v>11</v>
      </c>
    </row>
    <row r="13" spans="2:10" ht="15.75" thickBot="1" x14ac:dyDescent="0.3">
      <c r="B13" s="29" t="s">
        <v>15</v>
      </c>
      <c r="C13" s="30"/>
      <c r="D13" s="12">
        <f>B6/C6/4*F6</f>
        <v>4.9792899408284024</v>
      </c>
      <c r="F13" s="32"/>
      <c r="G13" s="22">
        <f>D6*0.2</f>
        <v>6.0355029585798814</v>
      </c>
      <c r="I13">
        <f>I12-I11</f>
        <v>75.890199922971874</v>
      </c>
      <c r="J13" t="s">
        <v>12</v>
      </c>
    </row>
    <row r="14" spans="2:10" x14ac:dyDescent="0.25">
      <c r="I14">
        <f>SQRT(I13)</f>
        <v>8.7114981445771935</v>
      </c>
      <c r="J14" t="s">
        <v>13</v>
      </c>
    </row>
    <row r="16" spans="2:10" x14ac:dyDescent="0.25">
      <c r="H16" s="23"/>
    </row>
    <row r="26" spans="2:6" x14ac:dyDescent="0.25">
      <c r="B26" t="s">
        <v>14</v>
      </c>
      <c r="F26" s="5"/>
    </row>
    <row r="33" spans="6:6" x14ac:dyDescent="0.25">
      <c r="F33" s="2"/>
    </row>
    <row r="34" spans="6:6" x14ac:dyDescent="0.25">
      <c r="F34" s="3"/>
    </row>
    <row r="36" spans="6:6" x14ac:dyDescent="0.25">
      <c r="F36" s="2"/>
    </row>
    <row r="37" spans="6:6" x14ac:dyDescent="0.25">
      <c r="F37" s="7"/>
    </row>
  </sheetData>
  <sheetProtection password="84C8" sheet="1" objects="1" scenarios="1"/>
  <mergeCells count="8">
    <mergeCell ref="B2:G3"/>
    <mergeCell ref="B13:C13"/>
    <mergeCell ref="F12:F13"/>
    <mergeCell ref="F9:F10"/>
    <mergeCell ref="F5:G5"/>
    <mergeCell ref="F6:G6"/>
    <mergeCell ref="B9:C9"/>
    <mergeCell ref="B10:C10"/>
  </mergeCells>
  <phoneticPr fontId="8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EA8CWB</cp:lastModifiedBy>
  <dcterms:created xsi:type="dcterms:W3CDTF">2012-04-28T21:31:39Z</dcterms:created>
  <dcterms:modified xsi:type="dcterms:W3CDTF">2014-01-11T19:04:32Z</dcterms:modified>
</cp:coreProperties>
</file>